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Obras\Excel\"/>
    </mc:Choice>
  </mc:AlternateContent>
  <bookViews>
    <workbookView xWindow="0" yWindow="0" windowWidth="21600" windowHeight="97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G12" i="1" l="1"/>
  <c r="G11" i="1"/>
  <c r="G10" i="1"/>
  <c r="G9" i="1"/>
  <c r="J11" i="1"/>
  <c r="G8" i="1"/>
  <c r="E11" i="1"/>
  <c r="E12" i="1"/>
  <c r="H12" i="1" l="1"/>
  <c r="J12" i="1"/>
  <c r="I12" i="1"/>
  <c r="H11" i="1"/>
  <c r="I11" i="1"/>
  <c r="I9" i="1"/>
  <c r="H10" i="1"/>
  <c r="H8" i="1"/>
  <c r="H9" i="1"/>
  <c r="E9" i="1"/>
  <c r="E10" i="1"/>
  <c r="I10" i="1"/>
  <c r="J10" i="1"/>
  <c r="J9" i="1" l="1"/>
  <c r="E8" i="1"/>
  <c r="I8" i="1" l="1"/>
  <c r="J8" i="1"/>
</calcChain>
</file>

<file path=xl/sharedStrings.xml><?xml version="1.0" encoding="utf-8"?>
<sst xmlns="http://schemas.openxmlformats.org/spreadsheetml/2006/main" count="28" uniqueCount="28">
  <si>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</si>
  <si>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</si>
  <si>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</si>
  <si>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</si>
  <si>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</si>
  <si>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</si>
  <si>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</si>
  <si>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</si>
  <si>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</si>
  <si>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</si>
  <si>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</si>
  <si>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</si>
  <si>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</si>
  <si>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</si>
  <si>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</si>
  <si>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</si>
  <si>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</si>
  <si>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</si>
  <si>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IMPLANTAÇÃO, DESOBSTRUÇÃO E RECUPERAÇÃO DE REDE DE DRENAGEM NAS RUAS I, U E B NO BAIRRO MOISES GOMES</t>
  </si>
  <si>
    <t>GD CONSTRUÇÕES LTDA</t>
  </si>
  <si>
    <t>03/05/2023 a 06/07/2023</t>
  </si>
  <si>
    <t xml:space="preserve">Priscila Minan de Oliveira Crus                                                                         </t>
  </si>
  <si>
    <t>07/07/2023 a 16/08/2023</t>
  </si>
  <si>
    <t>Aditivo 1</t>
  </si>
  <si>
    <t>17/08/2023 a 24/08/2023</t>
  </si>
  <si>
    <t>Aditivo 2</t>
  </si>
  <si>
    <t>17/08/2023 a 04/10/2023</t>
  </si>
  <si>
    <t>24/10/2023 a 01/11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</si>
</sst>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3" fillId="0" borderId="1" xfId="0" applyNumberFormat="1" applyFont="1" applyBorder="1" applyAlignment="1">
      <alignment horizontal="right" vertical="center" wrapText="1"/>
    </xf>
    <xf numFmtId="8" fontId="7" fillId="0" borderId="1" xfId="0" applyNumberFormat="1" applyFont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zoomScale="70" zoomScaleNormal="70" workbookViewId="0">
      <selection activeCell="C5" sqref="C5:J5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</row>
    <row r="2" spans="1:11" ht="31.5" customHeight="1" x14ac:dyDescent="0.25">
      <c r="A2" s="17" t="s">
        <v>18</v>
      </c>
      <c r="B2" s="18"/>
      <c r="C2" s="18"/>
      <c r="D2" s="18"/>
      <c r="E2" s="18"/>
      <c r="F2" s="18"/>
      <c r="G2" s="18"/>
      <c r="H2" s="18"/>
      <c r="I2" s="18"/>
      <c r="J2" s="18"/>
    </row>
    <row r="3" spans="1:11" ht="22.5" customHeight="1" x14ac:dyDescent="0.25">
      <c r="A3" s="19" t="s">
        <v>10</v>
      </c>
      <c r="B3" s="19"/>
      <c r="C3" s="12" t="s">
        <v>19</v>
      </c>
      <c r="D3" s="12"/>
      <c r="E3" s="12"/>
      <c r="F3" s="12"/>
      <c r="G3" s="12"/>
      <c r="H3" s="12"/>
      <c r="I3" s="12"/>
      <c r="J3" s="12"/>
      <c r="K3" s="2"/>
    </row>
    <row r="4" spans="1:11" ht="22.5" customHeight="1" x14ac:dyDescent="0.25">
      <c r="A4" s="19" t="s">
        <v>11</v>
      </c>
      <c r="B4" s="19"/>
      <c r="C4" s="11">
        <v>45041</v>
      </c>
      <c r="D4" s="11"/>
      <c r="E4" s="12"/>
      <c r="F4" s="12"/>
      <c r="G4" s="12"/>
      <c r="H4" s="12"/>
      <c r="I4" s="12"/>
      <c r="J4" s="12"/>
      <c r="K4" s="2"/>
    </row>
    <row r="5" spans="1:11" ht="22.5" customHeight="1" x14ac:dyDescent="0.25">
      <c r="A5" s="19" t="s">
        <v>12</v>
      </c>
      <c r="B5" s="19"/>
      <c r="C5" s="11">
        <v>45250</v>
      </c>
      <c r="D5" s="11"/>
      <c r="E5" s="12"/>
      <c r="F5" s="12"/>
      <c r="G5" s="12"/>
      <c r="H5" s="12"/>
      <c r="I5" s="12"/>
      <c r="J5" s="12"/>
      <c r="K5" s="2"/>
    </row>
    <row r="6" spans="1:11" ht="15.75" customHeight="1" x14ac:dyDescent="0.25">
      <c r="A6" s="13" t="s">
        <v>0</v>
      </c>
      <c r="B6" s="13" t="s">
        <v>1</v>
      </c>
      <c r="C6" s="13" t="s">
        <v>3</v>
      </c>
      <c r="D6" s="14" t="s">
        <v>16</v>
      </c>
      <c r="E6" s="13" t="s">
        <v>4</v>
      </c>
      <c r="F6" s="13" t="s">
        <v>2</v>
      </c>
      <c r="G6" s="14" t="s">
        <v>17</v>
      </c>
      <c r="H6" s="13" t="s">
        <v>5</v>
      </c>
      <c r="I6" s="13" t="s">
        <v>6</v>
      </c>
      <c r="J6" s="13"/>
    </row>
    <row r="7" spans="1:11" ht="31.5" x14ac:dyDescent="0.25">
      <c r="A7" s="13"/>
      <c r="B7" s="13"/>
      <c r="C7" s="13"/>
      <c r="D7" s="15"/>
      <c r="E7" s="13"/>
      <c r="F7" s="13"/>
      <c r="G7" s="15"/>
      <c r="H7" s="13"/>
      <c r="I7" s="1" t="s">
        <v>7</v>
      </c>
      <c r="J7" s="1" t="s">
        <v>8</v>
      </c>
    </row>
    <row r="8" spans="1:11" ht="45" x14ac:dyDescent="0.25">
      <c r="A8" s="8">
        <v>1</v>
      </c>
      <c r="B8" s="8" t="s">
        <v>20</v>
      </c>
      <c r="C8" s="3">
        <v>244954.15</v>
      </c>
      <c r="D8" s="3">
        <v>0</v>
      </c>
      <c r="E8" s="3">
        <f>C8+D8</f>
        <v>244954.15</v>
      </c>
      <c r="F8" s="3">
        <v>68665.2</v>
      </c>
      <c r="G8" s="3">
        <f>SUM(F8)</f>
        <v>68665.2</v>
      </c>
      <c r="H8" s="4">
        <f>E8-G8</f>
        <v>176288.95</v>
      </c>
      <c r="I8" s="5">
        <f t="shared" ref="I8" si="0">G8/E8</f>
        <v>0.2803185820693383</v>
      </c>
      <c r="J8" s="5">
        <f t="shared" ref="J8" si="1">G8/E8</f>
        <v>0.2803185820693383</v>
      </c>
    </row>
    <row r="9" spans="1:11" ht="45" x14ac:dyDescent="0.25">
      <c r="A9" s="8">
        <v>2</v>
      </c>
      <c r="B9" s="8" t="s">
        <v>22</v>
      </c>
      <c r="C9" s="3">
        <v>244954.15</v>
      </c>
      <c r="D9" s="3">
        <v>0</v>
      </c>
      <c r="E9" s="3">
        <f t="shared" ref="E9:E10" si="2">C9+D9</f>
        <v>244954.15</v>
      </c>
      <c r="F9" s="3">
        <v>92484.52</v>
      </c>
      <c r="G9" s="3">
        <f>SUM(F8:F9)</f>
        <v>161149.72</v>
      </c>
      <c r="H9" s="4">
        <f t="shared" ref="H9" si="3">E9-G9</f>
        <v>83804.429999999993</v>
      </c>
      <c r="I9" s="5">
        <f>G9/E9</f>
        <v>0.65787707617935853</v>
      </c>
      <c r="J9" s="5">
        <f t="shared" ref="J9:J10" si="4">G9/E9</f>
        <v>0.65787707617935853</v>
      </c>
    </row>
    <row r="10" spans="1:11" ht="45" x14ac:dyDescent="0.25">
      <c r="A10" s="8" t="s">
        <v>23</v>
      </c>
      <c r="B10" s="8" t="s">
        <v>24</v>
      </c>
      <c r="C10" s="3">
        <v>244954.15</v>
      </c>
      <c r="D10" s="3">
        <v>38103.1</v>
      </c>
      <c r="E10" s="3">
        <f t="shared" si="2"/>
        <v>283057.25</v>
      </c>
      <c r="F10" s="3">
        <v>38103.1</v>
      </c>
      <c r="G10" s="3">
        <f>SUM(F8:F10)</f>
        <v>199252.82</v>
      </c>
      <c r="H10" s="4">
        <f>E10-G10</f>
        <v>83804.429999999993</v>
      </c>
      <c r="I10" s="5">
        <f t="shared" ref="I10" si="5">G10/E10</f>
        <v>0.70393116586838889</v>
      </c>
      <c r="J10" s="5">
        <f t="shared" si="4"/>
        <v>0.70393116586838889</v>
      </c>
    </row>
    <row r="11" spans="1:11" ht="45" x14ac:dyDescent="0.25">
      <c r="A11" s="8">
        <v>3</v>
      </c>
      <c r="B11" s="20" t="s">
        <v>26</v>
      </c>
      <c r="C11" s="3">
        <v>244954.15</v>
      </c>
      <c r="D11" s="3">
        <v>38103.1</v>
      </c>
      <c r="E11" s="3">
        <f t="shared" ref="E11:E12" si="6">C11+D11</f>
        <v>283057.25</v>
      </c>
      <c r="F11" s="3">
        <v>25728.97</v>
      </c>
      <c r="G11" s="3">
        <f>SUM(F8:F11)</f>
        <v>224981.79</v>
      </c>
      <c r="H11" s="4">
        <f t="shared" ref="H11:H12" si="7">E11-G11</f>
        <v>58075.459999999992</v>
      </c>
      <c r="I11" s="5">
        <f t="shared" ref="I11:I12" si="8">G11/E11</f>
        <v>0.79482786609422651</v>
      </c>
      <c r="J11" s="5">
        <f t="shared" ref="J11:J12" si="9">G11/E11</f>
        <v>0.79482786609422651</v>
      </c>
      <c r="K11" s="21"/>
    </row>
    <row r="12" spans="1:11" ht="30" x14ac:dyDescent="0.25">
      <c r="A12" s="8" t="s">
        <v>25</v>
      </c>
      <c r="B12" s="20" t="s">
        <v>27</v>
      </c>
      <c r="C12" s="3">
        <v>244954.15</v>
      </c>
      <c r="D12" s="3">
        <f>38103.1+23119.21-56607.63</f>
        <v>4614.68</v>
      </c>
      <c r="E12" s="3">
        <f t="shared" si="6"/>
        <v>249568.83</v>
      </c>
      <c r="F12" s="3">
        <v>23119.21</v>
      </c>
      <c r="G12" s="3">
        <f>SUM(F8:F12)</f>
        <v>248101</v>
      </c>
      <c r="H12" s="4">
        <f t="shared" si="7"/>
        <v>1467.8299999999872</v>
      </c>
      <c r="I12" s="5">
        <f t="shared" si="8"/>
        <v>0.99411853635728475</v>
      </c>
      <c r="J12" s="5">
        <f t="shared" si="9"/>
        <v>0.99411853635728475</v>
      </c>
      <c r="K12" s="21"/>
    </row>
    <row r="15" spans="1:11" x14ac:dyDescent="0.25">
      <c r="A15" s="10" t="s">
        <v>15</v>
      </c>
      <c r="B15" s="10"/>
      <c r="C15" s="10"/>
      <c r="D15" s="10"/>
      <c r="E15" s="10"/>
      <c r="F15" s="7"/>
      <c r="G15" s="10" t="s">
        <v>21</v>
      </c>
      <c r="H15" s="10"/>
      <c r="I15" s="10"/>
      <c r="J15" s="10"/>
    </row>
    <row r="16" spans="1:11" x14ac:dyDescent="0.25">
      <c r="A16" s="9" t="s">
        <v>13</v>
      </c>
      <c r="B16" s="9"/>
      <c r="C16" s="9"/>
      <c r="D16" s="9"/>
      <c r="E16" s="9"/>
      <c r="F16" s="6"/>
      <c r="G16" s="9" t="s">
        <v>14</v>
      </c>
      <c r="H16" s="9"/>
      <c r="I16" s="9"/>
      <c r="J16" s="9"/>
    </row>
  </sheetData>
  <mergeCells count="21">
    <mergeCell ref="A1:J1"/>
    <mergeCell ref="A2:J2"/>
    <mergeCell ref="A3:B3"/>
    <mergeCell ref="A4:B4"/>
    <mergeCell ref="A5:B5"/>
    <mergeCell ref="C3:J3"/>
    <mergeCell ref="A16:E16"/>
    <mergeCell ref="G16:J16"/>
    <mergeCell ref="A15:E15"/>
    <mergeCell ref="G15:J15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</mergeCells>
  <printOptions horizontalCentered="1"/>
  <pageMargins left="0.51181102362204722" right="0.51181102362204722" top="1.6196874999999999" bottom="0.78740157480314965" header="0.31496062992125984" footer="0.31496062992125984"/>
  <pageSetup paperSize="9" scale="73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2023-07-18T13:15:13Z</cp:lastPrinted>
  <dcterms:created xsi:type="dcterms:W3CDTF">2023-07-17T14:21:07Z</dcterms:created>
  <dcterms:modified xsi:type="dcterms:W3CDTF">2023-11-27T14:45:50Z</dcterms:modified>
</cp:coreProperties>
</file>