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[01- OBRAS 2025]\13 - UBS AV. TOREIRO(CONTINUAÇÃO)\05- - FISCALIZAÇÃO DE OBRAS\04 - RDO\"/>
    </mc:Choice>
  </mc:AlternateContent>
  <bookViews>
    <workbookView xWindow="0" yWindow="0" windowWidth="21600" windowHeight="9735" activeTab="1"/>
  </bookViews>
  <sheets>
    <sheet name="ALB." sheetId="3" r:id="rId1"/>
    <sheet name="MODci" sheetId="4" r:id="rId2"/>
  </sheets>
  <definedNames>
    <definedName name="_xlnm.Print_Area" localSheetId="0">ALB.!$A$1:$L$20</definedName>
    <definedName name="_xlnm.Print_Area" localSheetId="1">MODci!$A$1:$K$20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8" i="4"/>
  <c r="K9" i="3"/>
  <c r="K10" i="3"/>
  <c r="K11" i="3"/>
  <c r="K12" i="3"/>
  <c r="K13" i="3"/>
  <c r="K8" i="3"/>
  <c r="H10" i="3"/>
  <c r="H11" i="3" s="1"/>
  <c r="H12" i="3" s="1"/>
  <c r="H13" i="3" s="1"/>
  <c r="H9" i="3"/>
  <c r="H8" i="3"/>
  <c r="E13" i="4"/>
  <c r="E12" i="4"/>
  <c r="E11" i="4"/>
  <c r="P10" i="4"/>
  <c r="E10" i="4"/>
  <c r="P9" i="4"/>
  <c r="E9" i="4"/>
  <c r="P8" i="4"/>
  <c r="G8" i="4"/>
  <c r="E8" i="4"/>
  <c r="P7" i="4"/>
  <c r="H8" i="4" l="1"/>
  <c r="G9" i="4"/>
  <c r="E9" i="3"/>
  <c r="E10" i="3"/>
  <c r="E11" i="3"/>
  <c r="E12" i="3"/>
  <c r="E13" i="3"/>
  <c r="H9" i="4" l="1"/>
  <c r="G10" i="4"/>
  <c r="Q10" i="3"/>
  <c r="Q9" i="3"/>
  <c r="Q8" i="3"/>
  <c r="E8" i="3"/>
  <c r="Q7" i="3"/>
  <c r="J8" i="3" l="1"/>
  <c r="I8" i="4" s="1"/>
  <c r="G11" i="4"/>
  <c r="H10" i="4"/>
  <c r="I8" i="3"/>
  <c r="J9" i="3" l="1"/>
  <c r="I9" i="4" s="1"/>
  <c r="I9" i="3"/>
  <c r="G12" i="4"/>
  <c r="H11" i="4"/>
  <c r="I10" i="3" l="1"/>
  <c r="J10" i="3"/>
  <c r="I10" i="4" s="1"/>
  <c r="G13" i="4"/>
  <c r="H12" i="4"/>
  <c r="J11" i="3" l="1"/>
  <c r="I11" i="4" s="1"/>
  <c r="I11" i="3"/>
  <c r="H13" i="4"/>
  <c r="J12" i="3" l="1"/>
  <c r="I12" i="4" s="1"/>
  <c r="I12" i="3"/>
  <c r="J13" i="3" l="1"/>
  <c r="I13" i="4" s="1"/>
  <c r="I13" i="3"/>
</calcChain>
</file>

<file path=xl/sharedStrings.xml><?xml version="1.0" encoding="utf-8"?>
<sst xmlns="http://schemas.openxmlformats.org/spreadsheetml/2006/main" count="57" uniqueCount="30">
  <si>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</si>
  <si>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</si>
  <si>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</si>
  <si>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</si>
  <si>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</si>
  <si>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</si>
  <si>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</si>
  <si>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</si>
  <si>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</si>
  <si>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</si>
  <si>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</si>
  <si>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</si>
  <si>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</si>
  <si>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</si>
  <si>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>Aditivo</t>
  </si>
  <si>
    <t xml:space="preserve">Valor Pago Acumulado </t>
  </si>
  <si>
    <t>________________________________________</t>
  </si>
  <si>
    <t>______________________________________________________</t>
  </si>
  <si>
    <t>ACUMULADO (%)</t>
  </si>
  <si>
    <t xml:space="preserve">MED </t>
  </si>
  <si>
    <t>ADITIVO</t>
  </si>
  <si>
    <t>NORTH ENGENHARIA LTDA</t>
  </si>
  <si>
    <t xml:space="preserve">Gilvanio Melo Albuquerque                                                                                                    </t>
  </si>
  <si>
    <t>03/09/2024 a 17/09/2024</t>
  </si>
  <si>
    <t>18/09/2024 a 10/10/2024</t>
  </si>
  <si>
    <t>Edilson Cavalcante da Silva</t>
  </si>
  <si>
    <t>18/02/2025 A 12/03/2025</t>
  </si>
  <si>
    <t>CONSTRUÇÃO UBS NA AVENIDA TOUREIRO NO MUNICÍPIO DE BARRA DOS COQUEIROS/SE</t>
  </si>
  <si>
    <t>Valor Medido no período</t>
  </si>
  <si>
    <t>CONSTRUÇÃO  DE UBS NA AVENIDA TOUREIRO NO MUNICÍPIO DE BARRA DOS COQUEIROS/SE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</si>
</sst>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right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4" fontId="0" fillId="0" borderId="0" xfId="1" applyFont="1"/>
    <xf numFmtId="44" fontId="0" fillId="3" borderId="0" xfId="0" applyNumberFormat="1" applyFill="1"/>
    <xf numFmtId="8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8" fontId="3" fillId="0" borderId="13" xfId="0" applyNumberFormat="1" applyFont="1" applyBorder="1" applyAlignment="1">
      <alignment horizontal="right" vertical="center" wrapText="1"/>
    </xf>
    <xf numFmtId="44" fontId="3" fillId="0" borderId="5" xfId="0" applyNumberFormat="1" applyFont="1" applyBorder="1" applyAlignment="1">
      <alignment horizontal="right" vertical="center" wrapText="1"/>
    </xf>
    <xf numFmtId="8" fontId="5" fillId="0" borderId="13" xfId="0" applyNumberFormat="1" applyFont="1" applyBorder="1" applyAlignment="1">
      <alignment horizontal="right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10" fontId="5" fillId="0" borderId="12" xfId="2" applyNumberFormat="1" applyFont="1" applyBorder="1" applyAlignment="1">
      <alignment horizontal="center" vertical="center" wrapText="1"/>
    </xf>
    <xf numFmtId="10" fontId="5" fillId="0" borderId="14" xfId="2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F28" sqref="F28"/>
    </sheetView>
  </sheetViews>
  <sheetFormatPr defaultRowHeight="15" x14ac:dyDescent="0.25"/>
  <cols>
    <col min="1" max="1" width="17.42578125" customWidth="1"/>
    <col min="2" max="2" width="15.7109375" customWidth="1"/>
    <col min="3" max="4" width="18.85546875" customWidth="1"/>
    <col min="5" max="5" width="20.140625" bestFit="1" customWidth="1"/>
    <col min="6" max="7" width="20.140625" customWidth="1"/>
    <col min="8" max="8" width="18.5703125" customWidth="1"/>
    <col min="9" max="9" width="18.42578125" bestFit="1" customWidth="1"/>
    <col min="10" max="10" width="16" customWidth="1"/>
    <col min="11" max="11" width="13.85546875" customWidth="1"/>
    <col min="15" max="15" width="17.28515625" bestFit="1" customWidth="1"/>
    <col min="16" max="16" width="17.7109375" bestFit="1" customWidth="1"/>
    <col min="17" max="17" width="17.28515625" bestFit="1" customWidth="1"/>
  </cols>
  <sheetData>
    <row r="1" spans="1:17" ht="25.5" customHeight="1" x14ac:dyDescent="0.2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7" ht="31.5" customHeight="1" x14ac:dyDescent="0.25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7" ht="22.5" customHeight="1" x14ac:dyDescent="0.25">
      <c r="A3" s="33" t="s">
        <v>9</v>
      </c>
      <c r="B3" s="33"/>
      <c r="C3" s="34" t="s">
        <v>21</v>
      </c>
      <c r="D3" s="34"/>
      <c r="E3" s="34"/>
      <c r="F3" s="34"/>
      <c r="G3" s="34"/>
      <c r="H3" s="34"/>
      <c r="I3" s="34"/>
      <c r="J3" s="34"/>
      <c r="K3" s="34"/>
      <c r="L3" s="1"/>
    </row>
    <row r="4" spans="1:17" ht="22.5" customHeight="1" x14ac:dyDescent="0.25">
      <c r="A4" s="33" t="s">
        <v>10</v>
      </c>
      <c r="B4" s="33"/>
      <c r="C4" s="35">
        <v>45538</v>
      </c>
      <c r="D4" s="35"/>
      <c r="E4" s="36"/>
      <c r="F4" s="36"/>
      <c r="G4" s="36"/>
      <c r="H4" s="36"/>
      <c r="I4" s="36"/>
      <c r="J4" s="36"/>
      <c r="K4" s="36"/>
      <c r="L4" s="1"/>
    </row>
    <row r="5" spans="1:17" ht="22.5" customHeight="1" thickBot="1" x14ac:dyDescent="0.3">
      <c r="A5" s="33" t="s">
        <v>11</v>
      </c>
      <c r="B5" s="33"/>
      <c r="C5" s="35">
        <v>45780</v>
      </c>
      <c r="D5" s="35"/>
      <c r="E5" s="36"/>
      <c r="F5" s="36"/>
      <c r="G5" s="36"/>
      <c r="H5" s="36"/>
      <c r="I5" s="36"/>
      <c r="J5" s="36"/>
      <c r="K5" s="36"/>
      <c r="L5" s="1"/>
      <c r="O5" t="s">
        <v>19</v>
      </c>
      <c r="P5" t="s">
        <v>20</v>
      </c>
    </row>
    <row r="6" spans="1:17" ht="15.75" customHeight="1" x14ac:dyDescent="0.25">
      <c r="A6" s="37" t="s">
        <v>0</v>
      </c>
      <c r="B6" s="39" t="s">
        <v>1</v>
      </c>
      <c r="C6" s="39" t="s">
        <v>3</v>
      </c>
      <c r="D6" s="39" t="s">
        <v>14</v>
      </c>
      <c r="E6" s="39" t="s">
        <v>4</v>
      </c>
      <c r="F6" s="39" t="s">
        <v>28</v>
      </c>
      <c r="G6" s="39" t="s">
        <v>2</v>
      </c>
      <c r="H6" s="39" t="s">
        <v>15</v>
      </c>
      <c r="I6" s="39" t="s">
        <v>5</v>
      </c>
      <c r="J6" s="39" t="s">
        <v>18</v>
      </c>
      <c r="K6" s="42"/>
    </row>
    <row r="7" spans="1:17" ht="32.25" thickBot="1" x14ac:dyDescent="0.3">
      <c r="A7" s="38"/>
      <c r="B7" s="40"/>
      <c r="C7" s="40"/>
      <c r="D7" s="40"/>
      <c r="E7" s="40"/>
      <c r="F7" s="45"/>
      <c r="G7" s="41"/>
      <c r="H7" s="41"/>
      <c r="I7" s="40"/>
      <c r="J7" s="22" t="s">
        <v>6</v>
      </c>
      <c r="K7" s="14" t="s">
        <v>7</v>
      </c>
      <c r="O7" s="2">
        <v>105146.74</v>
      </c>
      <c r="P7" s="15"/>
      <c r="Q7" s="16">
        <f>O7+P7</f>
        <v>105146.74</v>
      </c>
    </row>
    <row r="8" spans="1:17" ht="30" x14ac:dyDescent="0.25">
      <c r="A8" s="9">
        <v>1</v>
      </c>
      <c r="B8" s="10" t="s">
        <v>23</v>
      </c>
      <c r="C8" s="11">
        <v>1350000</v>
      </c>
      <c r="D8" s="11">
        <v>0</v>
      </c>
      <c r="E8" s="11">
        <f>C8+D8</f>
        <v>1350000</v>
      </c>
      <c r="F8" s="2">
        <v>105146.74</v>
      </c>
      <c r="G8" s="2"/>
      <c r="H8" s="2">
        <f>SUM(F8)</f>
        <v>105146.74</v>
      </c>
      <c r="I8" s="12">
        <f>E8-H8</f>
        <v>1244853.26</v>
      </c>
      <c r="J8" s="13">
        <f>H8/C8</f>
        <v>7.7886474074074077E-2</v>
      </c>
      <c r="K8" s="29">
        <f>G8/C8</f>
        <v>0</v>
      </c>
      <c r="O8" s="2">
        <v>102578.36</v>
      </c>
      <c r="P8" s="15"/>
      <c r="Q8" s="16">
        <f t="shared" ref="Q8:Q10" si="0">O8+P8</f>
        <v>102578.36</v>
      </c>
    </row>
    <row r="9" spans="1:17" ht="30" x14ac:dyDescent="0.25">
      <c r="A9" s="9">
        <v>2</v>
      </c>
      <c r="B9" s="23" t="s">
        <v>24</v>
      </c>
      <c r="C9" s="11">
        <v>1350000</v>
      </c>
      <c r="D9" s="2">
        <v>0</v>
      </c>
      <c r="E9" s="11">
        <f t="shared" ref="E9:E13" si="1">C9+D9</f>
        <v>1350000</v>
      </c>
      <c r="F9" s="2">
        <v>102578.36</v>
      </c>
      <c r="G9" s="2"/>
      <c r="H9" s="2">
        <f>F9+H8</f>
        <v>207725.1</v>
      </c>
      <c r="I9" s="12">
        <f t="shared" ref="I9:I13" si="2">E9-H9</f>
        <v>1142274.8999999999</v>
      </c>
      <c r="J9" s="13">
        <f t="shared" ref="J9:J13" si="3">H9/C9</f>
        <v>0.15387044444444445</v>
      </c>
      <c r="K9" s="29">
        <f t="shared" ref="K9:K13" si="4">G9/C9</f>
        <v>0</v>
      </c>
      <c r="O9" s="2">
        <v>151954.10999999999</v>
      </c>
      <c r="P9" s="15"/>
      <c r="Q9" s="16">
        <f t="shared" si="0"/>
        <v>151954.10999999999</v>
      </c>
    </row>
    <row r="10" spans="1:17" ht="30" customHeight="1" x14ac:dyDescent="0.25">
      <c r="A10" s="9">
        <v>3</v>
      </c>
      <c r="B10" s="7" t="s">
        <v>26</v>
      </c>
      <c r="C10" s="11">
        <v>1350000</v>
      </c>
      <c r="D10" s="2">
        <v>0</v>
      </c>
      <c r="E10" s="11">
        <f t="shared" si="1"/>
        <v>1350000</v>
      </c>
      <c r="F10" s="2">
        <v>151954.10999999999</v>
      </c>
      <c r="G10" s="2"/>
      <c r="H10" s="2">
        <f t="shared" ref="H10:H13" si="5">F10+H9</f>
        <v>359679.20999999996</v>
      </c>
      <c r="I10" s="12">
        <f t="shared" si="2"/>
        <v>990320.79</v>
      </c>
      <c r="J10" s="13">
        <f t="shared" si="3"/>
        <v>0.26642904444444443</v>
      </c>
      <c r="K10" s="29">
        <f t="shared" si="4"/>
        <v>0</v>
      </c>
      <c r="O10" s="15"/>
      <c r="P10" s="15"/>
      <c r="Q10" s="16">
        <f t="shared" si="0"/>
        <v>0</v>
      </c>
    </row>
    <row r="11" spans="1:17" ht="30" customHeight="1" x14ac:dyDescent="0.25">
      <c r="A11" s="6"/>
      <c r="B11" s="7"/>
      <c r="C11" s="11">
        <v>1350000</v>
      </c>
      <c r="D11" s="2"/>
      <c r="E11" s="11">
        <f t="shared" si="1"/>
        <v>1350000</v>
      </c>
      <c r="F11" s="2"/>
      <c r="G11" s="2"/>
      <c r="H11" s="2">
        <f t="shared" si="5"/>
        <v>359679.20999999996</v>
      </c>
      <c r="I11" s="12">
        <f t="shared" si="2"/>
        <v>990320.79</v>
      </c>
      <c r="J11" s="13">
        <f t="shared" si="3"/>
        <v>0.26642904444444443</v>
      </c>
      <c r="K11" s="29">
        <f t="shared" si="4"/>
        <v>0</v>
      </c>
    </row>
    <row r="12" spans="1:17" ht="30" customHeight="1" x14ac:dyDescent="0.25">
      <c r="A12" s="6"/>
      <c r="B12" s="7"/>
      <c r="C12" s="11">
        <v>1350000</v>
      </c>
      <c r="D12" s="2"/>
      <c r="E12" s="11">
        <f t="shared" si="1"/>
        <v>1350000</v>
      </c>
      <c r="F12" s="2"/>
      <c r="G12" s="8"/>
      <c r="H12" s="2">
        <f t="shared" si="5"/>
        <v>359679.20999999996</v>
      </c>
      <c r="I12" s="12">
        <f t="shared" si="2"/>
        <v>990320.79</v>
      </c>
      <c r="J12" s="13">
        <f t="shared" si="3"/>
        <v>0.26642904444444443</v>
      </c>
      <c r="K12" s="29">
        <f t="shared" si="4"/>
        <v>0</v>
      </c>
    </row>
    <row r="13" spans="1:17" ht="30" customHeight="1" thickBot="1" x14ac:dyDescent="0.3">
      <c r="A13" s="3"/>
      <c r="B13" s="4"/>
      <c r="C13" s="25">
        <v>1350000</v>
      </c>
      <c r="D13" s="5"/>
      <c r="E13" s="25">
        <f t="shared" si="1"/>
        <v>1350000</v>
      </c>
      <c r="F13" s="5"/>
      <c r="G13" s="5"/>
      <c r="H13" s="5">
        <f t="shared" si="5"/>
        <v>359679.20999999996</v>
      </c>
      <c r="I13" s="27">
        <f t="shared" si="2"/>
        <v>990320.79</v>
      </c>
      <c r="J13" s="28">
        <f t="shared" si="3"/>
        <v>0.26642904444444443</v>
      </c>
      <c r="K13" s="30">
        <f t="shared" si="4"/>
        <v>0</v>
      </c>
    </row>
    <row r="15" spans="1:17" x14ac:dyDescent="0.25">
      <c r="H15" s="17"/>
    </row>
    <row r="17" spans="1:11" x14ac:dyDescent="0.25">
      <c r="B17" t="s">
        <v>16</v>
      </c>
      <c r="H17" t="s">
        <v>17</v>
      </c>
    </row>
    <row r="18" spans="1:11" x14ac:dyDescent="0.25">
      <c r="A18" s="43" t="s">
        <v>22</v>
      </c>
      <c r="B18" s="43"/>
      <c r="C18" s="43"/>
      <c r="D18" s="43"/>
      <c r="E18" s="43"/>
      <c r="F18" s="20"/>
      <c r="G18" s="19"/>
      <c r="H18" s="43" t="s">
        <v>25</v>
      </c>
      <c r="I18" s="43"/>
      <c r="J18" s="43"/>
      <c r="K18" s="43"/>
    </row>
    <row r="19" spans="1:11" x14ac:dyDescent="0.25">
      <c r="A19" s="44" t="s">
        <v>12</v>
      </c>
      <c r="B19" s="44"/>
      <c r="C19" s="44"/>
      <c r="D19" s="44"/>
      <c r="E19" s="44"/>
      <c r="F19" s="21"/>
      <c r="G19" s="18"/>
      <c r="H19" s="44" t="s">
        <v>13</v>
      </c>
      <c r="I19" s="44"/>
      <c r="J19" s="44"/>
      <c r="K19" s="44"/>
    </row>
  </sheetData>
  <mergeCells count="22">
    <mergeCell ref="A18:E18"/>
    <mergeCell ref="H18:K18"/>
    <mergeCell ref="A19:E19"/>
    <mergeCell ref="H19:K19"/>
    <mergeCell ref="F6:F7"/>
    <mergeCell ref="A5:B5"/>
    <mergeCell ref="C5:K5"/>
    <mergeCell ref="A6:A7"/>
    <mergeCell ref="B6:B7"/>
    <mergeCell ref="C6:C7"/>
    <mergeCell ref="D6:D7"/>
    <mergeCell ref="E6:E7"/>
    <mergeCell ref="G6:G7"/>
    <mergeCell ref="H6:H7"/>
    <mergeCell ref="I6:I7"/>
    <mergeCell ref="J6:K6"/>
    <mergeCell ref="A1:K1"/>
    <mergeCell ref="A2:K2"/>
    <mergeCell ref="A3:B3"/>
    <mergeCell ref="C3:K3"/>
    <mergeCell ref="A4:B4"/>
    <mergeCell ref="C4:K4"/>
  </mergeCells>
  <printOptions horizontalCentered="1"/>
  <pageMargins left="0.31496062992125984" right="0.31496062992125984" top="1.6141732283464567" bottom="0.59055118110236227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zoomScale="80" zoomScaleNormal="80" workbookViewId="0">
      <selection activeCell="H22" sqref="H22"/>
    </sheetView>
  </sheetViews>
  <sheetFormatPr defaultRowHeight="15" x14ac:dyDescent="0.25"/>
  <cols>
    <col min="1" max="1" width="17.42578125" customWidth="1"/>
    <col min="2" max="2" width="15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  <col min="14" max="14" width="17.28515625" bestFit="1" customWidth="1"/>
    <col min="15" max="15" width="17.7109375" bestFit="1" customWidth="1"/>
    <col min="16" max="16" width="17.28515625" bestFit="1" customWidth="1"/>
  </cols>
  <sheetData>
    <row r="1" spans="1:16" ht="25.5" customHeight="1" x14ac:dyDescent="0.2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</row>
    <row r="2" spans="1:16" ht="31.5" customHeight="1" x14ac:dyDescent="0.2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</row>
    <row r="3" spans="1:16" ht="22.5" customHeight="1" x14ac:dyDescent="0.25">
      <c r="A3" s="33" t="s">
        <v>9</v>
      </c>
      <c r="B3" s="33"/>
      <c r="C3" s="34" t="s">
        <v>21</v>
      </c>
      <c r="D3" s="34"/>
      <c r="E3" s="34"/>
      <c r="F3" s="34"/>
      <c r="G3" s="34"/>
      <c r="H3" s="34"/>
      <c r="I3" s="34"/>
      <c r="J3" s="34"/>
      <c r="K3" s="1"/>
    </row>
    <row r="4" spans="1:16" ht="22.5" customHeight="1" x14ac:dyDescent="0.25">
      <c r="A4" s="33" t="s">
        <v>10</v>
      </c>
      <c r="B4" s="33"/>
      <c r="C4" s="35">
        <v>45538</v>
      </c>
      <c r="D4" s="35"/>
      <c r="E4" s="36"/>
      <c r="F4" s="36"/>
      <c r="G4" s="36"/>
      <c r="H4" s="36"/>
      <c r="I4" s="36"/>
      <c r="J4" s="36"/>
      <c r="K4" s="1"/>
    </row>
    <row r="5" spans="1:16" ht="22.5" customHeight="1" thickBot="1" x14ac:dyDescent="0.3">
      <c r="A5" s="33" t="s">
        <v>11</v>
      </c>
      <c r="B5" s="33"/>
      <c r="C5" s="35">
        <v>45780</v>
      </c>
      <c r="D5" s="35"/>
      <c r="E5" s="36"/>
      <c r="F5" s="36"/>
      <c r="G5" s="36"/>
      <c r="H5" s="36"/>
      <c r="I5" s="36"/>
      <c r="J5" s="36"/>
      <c r="K5" s="1"/>
      <c r="N5" t="s">
        <v>19</v>
      </c>
      <c r="O5" t="s">
        <v>20</v>
      </c>
    </row>
    <row r="6" spans="1:16" ht="15.75" customHeight="1" x14ac:dyDescent="0.25">
      <c r="A6" s="37" t="s">
        <v>0</v>
      </c>
      <c r="B6" s="39" t="s">
        <v>1</v>
      </c>
      <c r="C6" s="39" t="s">
        <v>3</v>
      </c>
      <c r="D6" s="39" t="s">
        <v>14</v>
      </c>
      <c r="E6" s="39" t="s">
        <v>4</v>
      </c>
      <c r="F6" s="39" t="s">
        <v>2</v>
      </c>
      <c r="G6" s="39" t="s">
        <v>15</v>
      </c>
      <c r="H6" s="39" t="s">
        <v>5</v>
      </c>
      <c r="I6" s="39" t="s">
        <v>18</v>
      </c>
      <c r="J6" s="42"/>
    </row>
    <row r="7" spans="1:16" ht="32.25" thickBot="1" x14ac:dyDescent="0.3">
      <c r="A7" s="38"/>
      <c r="B7" s="40"/>
      <c r="C7" s="40"/>
      <c r="D7" s="40"/>
      <c r="E7" s="40"/>
      <c r="F7" s="41"/>
      <c r="G7" s="41"/>
      <c r="H7" s="40"/>
      <c r="I7" s="22" t="s">
        <v>6</v>
      </c>
      <c r="J7" s="14" t="s">
        <v>7</v>
      </c>
      <c r="N7" s="15"/>
      <c r="O7" s="15"/>
      <c r="P7" s="16">
        <f>N7+O7</f>
        <v>0</v>
      </c>
    </row>
    <row r="8" spans="1:16" ht="30" x14ac:dyDescent="0.25">
      <c r="A8" s="9">
        <v>1</v>
      </c>
      <c r="B8" s="10" t="s">
        <v>23</v>
      </c>
      <c r="C8" s="11">
        <v>1350000</v>
      </c>
      <c r="D8" s="11">
        <v>0</v>
      </c>
      <c r="E8" s="11">
        <f>C8+D8</f>
        <v>1350000</v>
      </c>
      <c r="F8" s="2"/>
      <c r="G8" s="2">
        <f>SUM(F8)</f>
        <v>0</v>
      </c>
      <c r="H8" s="12">
        <f>E8-G8</f>
        <v>1350000</v>
      </c>
      <c r="I8" s="13">
        <f>ALB.!J8</f>
        <v>7.7886474074074077E-2</v>
      </c>
      <c r="J8" s="29">
        <f>ALB.!K8</f>
        <v>0</v>
      </c>
      <c r="N8" s="15"/>
      <c r="O8" s="15"/>
      <c r="P8" s="16">
        <f t="shared" ref="P8:P10" si="0">N8+O8</f>
        <v>0</v>
      </c>
    </row>
    <row r="9" spans="1:16" ht="30" x14ac:dyDescent="0.25">
      <c r="A9" s="9">
        <v>2</v>
      </c>
      <c r="B9" s="23" t="s">
        <v>24</v>
      </c>
      <c r="C9" s="11">
        <v>1350000</v>
      </c>
      <c r="D9" s="2">
        <v>0</v>
      </c>
      <c r="E9" s="11">
        <f t="shared" ref="E9:E13" si="1">C9+D9</f>
        <v>1350000</v>
      </c>
      <c r="F9" s="2"/>
      <c r="G9" s="24">
        <f>F9+G8</f>
        <v>0</v>
      </c>
      <c r="H9" s="12">
        <f t="shared" ref="H9:H13" si="2">E9-G9</f>
        <v>1350000</v>
      </c>
      <c r="I9" s="13">
        <f>ALB.!J9</f>
        <v>0.15387044444444445</v>
      </c>
      <c r="J9" s="29">
        <f>ALB.!K9</f>
        <v>0</v>
      </c>
      <c r="N9" s="15"/>
      <c r="O9" s="15"/>
      <c r="P9" s="16">
        <f t="shared" si="0"/>
        <v>0</v>
      </c>
    </row>
    <row r="10" spans="1:16" ht="30" customHeight="1" x14ac:dyDescent="0.25">
      <c r="A10" s="9">
        <v>3</v>
      </c>
      <c r="B10" s="7" t="s">
        <v>26</v>
      </c>
      <c r="C10" s="11">
        <v>1350000</v>
      </c>
      <c r="D10" s="2">
        <v>0</v>
      </c>
      <c r="E10" s="11">
        <f t="shared" si="1"/>
        <v>1350000</v>
      </c>
      <c r="F10" s="2"/>
      <c r="G10" s="24">
        <f t="shared" ref="G10:G13" si="3">F10+G9</f>
        <v>0</v>
      </c>
      <c r="H10" s="12">
        <f t="shared" si="2"/>
        <v>1350000</v>
      </c>
      <c r="I10" s="13">
        <f>ALB.!J10</f>
        <v>0.26642904444444443</v>
      </c>
      <c r="J10" s="29">
        <f>ALB.!K10</f>
        <v>0</v>
      </c>
      <c r="N10" s="15"/>
      <c r="O10" s="15"/>
      <c r="P10" s="16">
        <f t="shared" si="0"/>
        <v>0</v>
      </c>
    </row>
    <row r="11" spans="1:16" ht="30" customHeight="1" x14ac:dyDescent="0.25">
      <c r="A11" s="6"/>
      <c r="B11" s="7"/>
      <c r="C11" s="11">
        <v>1350000</v>
      </c>
      <c r="D11" s="2"/>
      <c r="E11" s="11">
        <f t="shared" si="1"/>
        <v>1350000</v>
      </c>
      <c r="F11" s="2"/>
      <c r="G11" s="24">
        <f t="shared" si="3"/>
        <v>0</v>
      </c>
      <c r="H11" s="12">
        <f t="shared" si="2"/>
        <v>1350000</v>
      </c>
      <c r="I11" s="13">
        <f>ALB.!J11</f>
        <v>0.26642904444444443</v>
      </c>
      <c r="J11" s="29">
        <f>ALB.!K11</f>
        <v>0</v>
      </c>
    </row>
    <row r="12" spans="1:16" ht="30" customHeight="1" x14ac:dyDescent="0.25">
      <c r="A12" s="6"/>
      <c r="B12" s="7"/>
      <c r="C12" s="11">
        <v>1350000</v>
      </c>
      <c r="D12" s="2"/>
      <c r="E12" s="11">
        <f t="shared" si="1"/>
        <v>1350000</v>
      </c>
      <c r="F12" s="8"/>
      <c r="G12" s="24">
        <f t="shared" si="3"/>
        <v>0</v>
      </c>
      <c r="H12" s="12">
        <f t="shared" si="2"/>
        <v>1350000</v>
      </c>
      <c r="I12" s="13">
        <f>ALB.!J12</f>
        <v>0.26642904444444443</v>
      </c>
      <c r="J12" s="29">
        <f>ALB.!K12</f>
        <v>0</v>
      </c>
    </row>
    <row r="13" spans="1:16" ht="30" customHeight="1" thickBot="1" x14ac:dyDescent="0.3">
      <c r="A13" s="3"/>
      <c r="B13" s="4"/>
      <c r="C13" s="25">
        <v>1350000</v>
      </c>
      <c r="D13" s="5"/>
      <c r="E13" s="25">
        <f t="shared" si="1"/>
        <v>1350000</v>
      </c>
      <c r="F13" s="5"/>
      <c r="G13" s="26">
        <f t="shared" si="3"/>
        <v>0</v>
      </c>
      <c r="H13" s="27">
        <f t="shared" si="2"/>
        <v>1350000</v>
      </c>
      <c r="I13" s="28">
        <f>ALB.!J13</f>
        <v>0.26642904444444443</v>
      </c>
      <c r="J13" s="30">
        <f>ALB.!K13</f>
        <v>0</v>
      </c>
    </row>
    <row r="15" spans="1:16" x14ac:dyDescent="0.25">
      <c r="G15" s="17"/>
    </row>
    <row r="17" spans="1:10" x14ac:dyDescent="0.25">
      <c r="B17" s="44" t="s">
        <v>16</v>
      </c>
      <c r="C17" s="44"/>
      <c r="D17" s="44"/>
      <c r="G17" s="44" t="s">
        <v>17</v>
      </c>
      <c r="H17" s="44"/>
      <c r="I17" s="44"/>
      <c r="J17" s="44"/>
    </row>
    <row r="18" spans="1:10" x14ac:dyDescent="0.25">
      <c r="A18" s="43" t="s">
        <v>22</v>
      </c>
      <c r="B18" s="43"/>
      <c r="C18" s="43"/>
      <c r="D18" s="43"/>
      <c r="E18" s="43"/>
      <c r="F18" s="20"/>
      <c r="G18" s="43" t="s">
        <v>25</v>
      </c>
      <c r="H18" s="43"/>
      <c r="I18" s="43"/>
      <c r="J18" s="43"/>
    </row>
    <row r="19" spans="1:10" x14ac:dyDescent="0.25">
      <c r="A19" s="44" t="s">
        <v>12</v>
      </c>
      <c r="B19" s="44"/>
      <c r="C19" s="44"/>
      <c r="D19" s="44"/>
      <c r="E19" s="44"/>
      <c r="F19" s="21"/>
      <c r="G19" s="44" t="s">
        <v>13</v>
      </c>
      <c r="H19" s="44"/>
      <c r="I19" s="44"/>
      <c r="J19" s="44"/>
    </row>
  </sheetData>
  <mergeCells count="23">
    <mergeCell ref="I6:J6"/>
    <mergeCell ref="A18:E18"/>
    <mergeCell ref="G18:J18"/>
    <mergeCell ref="A19:E19"/>
    <mergeCell ref="G19:J19"/>
    <mergeCell ref="G17:J17"/>
    <mergeCell ref="B17:D17"/>
    <mergeCell ref="A5:B5"/>
    <mergeCell ref="C5:J5"/>
    <mergeCell ref="A6:A7"/>
    <mergeCell ref="B6:B7"/>
    <mergeCell ref="C6:C7"/>
    <mergeCell ref="D6:D7"/>
    <mergeCell ref="E6:E7"/>
    <mergeCell ref="F6:F7"/>
    <mergeCell ref="G6:G7"/>
    <mergeCell ref="H6:H7"/>
    <mergeCell ref="A1:J1"/>
    <mergeCell ref="A2:J2"/>
    <mergeCell ref="A3:B3"/>
    <mergeCell ref="C3:J3"/>
    <mergeCell ref="A4:B4"/>
    <mergeCell ref="C4:J4"/>
  </mergeCells>
  <printOptions horizontalCentered="1"/>
  <pageMargins left="0.31496062992125984" right="0.31496062992125984" top="1.6141732283464567" bottom="0.59055118110236227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ALB.</vt:lpstr>
      <vt:lpstr>MODci</vt:lpstr>
      <vt:lpstr>ALB.!Area_de_impressao</vt:lpstr>
      <vt:lpstr>MODci!Area_de_impressao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Edilson Cavalcante da Silva</cp:lastModifiedBy>
  <cp:lastPrinted>2025-04-08T11:40:23Z</cp:lastPrinted>
  <dcterms:created xsi:type="dcterms:W3CDTF">2023-07-17T14:21:07Z</dcterms:created>
  <dcterms:modified xsi:type="dcterms:W3CDTF">2025-04-08T15:06:39Z</dcterms:modified>
</cp:coreProperties>
</file>